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activeTab="5"/>
  </bookViews>
  <sheets>
    <sheet name="Школьный  эт. олимп Форма 1 " sheetId="1" r:id="rId1"/>
    <sheet name="Форма 2" sheetId="4" r:id="rId2"/>
    <sheet name="Форма 3" sheetId="5" r:id="rId3"/>
    <sheet name="Форма 4" sheetId="6" r:id="rId4"/>
    <sheet name="Форма 5" sheetId="7" r:id="rId5"/>
    <sheet name="форма 6" sheetId="8" r:id="rId6"/>
  </sheets>
  <calcPr calcId="124519"/>
</workbook>
</file>

<file path=xl/calcChain.xml><?xml version="1.0" encoding="utf-8"?>
<calcChain xmlns="http://schemas.openxmlformats.org/spreadsheetml/2006/main">
  <c r="E31" i="4"/>
  <c r="F31"/>
  <c r="G31"/>
  <c r="H31"/>
  <c r="I31"/>
  <c r="J31"/>
  <c r="D31"/>
  <c r="G31" i="1"/>
  <c r="H31"/>
  <c r="I31"/>
  <c r="J31"/>
  <c r="F31"/>
  <c r="K18"/>
  <c r="J18"/>
  <c r="AA9" i="8"/>
  <c r="AA8"/>
  <c r="AA7"/>
  <c r="AA6"/>
  <c r="A2"/>
  <c r="A2" i="4"/>
  <c r="B6" i="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7" i="4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K30" i="1"/>
  <c r="K29"/>
  <c r="K28"/>
  <c r="K27"/>
  <c r="K26"/>
  <c r="K25"/>
  <c r="K24"/>
  <c r="K23"/>
  <c r="K22"/>
  <c r="K21"/>
  <c r="K20"/>
  <c r="K19"/>
  <c r="K17"/>
  <c r="K16"/>
  <c r="K15"/>
  <c r="K14"/>
  <c r="K13"/>
  <c r="K12"/>
  <c r="K11"/>
  <c r="K10"/>
  <c r="K9"/>
  <c r="K8"/>
  <c r="K7"/>
  <c r="K7" i="4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A2" i="6"/>
  <c r="A2" i="5"/>
  <c r="AA8"/>
  <c r="Z8"/>
  <c r="X8"/>
  <c r="W8"/>
  <c r="E8"/>
  <c r="T8"/>
  <c r="O8"/>
  <c r="J8"/>
  <c r="Y8" l="1"/>
  <c r="K31" i="4"/>
  <c r="K31" i="1"/>
</calcChain>
</file>

<file path=xl/sharedStrings.xml><?xml version="1.0" encoding="utf-8"?>
<sst xmlns="http://schemas.openxmlformats.org/spreadsheetml/2006/main" count="157" uniqueCount="85">
  <si>
    <t>История</t>
  </si>
  <si>
    <t>Экология</t>
  </si>
  <si>
    <t>Английский язык</t>
  </si>
  <si>
    <t>География</t>
  </si>
  <si>
    <t>Обществознание</t>
  </si>
  <si>
    <t>Литература</t>
  </si>
  <si>
    <t>Технология</t>
  </si>
  <si>
    <t>Немецкий язык</t>
  </si>
  <si>
    <t>Биология</t>
  </si>
  <si>
    <t>Математика</t>
  </si>
  <si>
    <t>Право</t>
  </si>
  <si>
    <t>Русский язык</t>
  </si>
  <si>
    <t>Французский язык</t>
  </si>
  <si>
    <t>Физика</t>
  </si>
  <si>
    <t>Химия</t>
  </si>
  <si>
    <t>Экономика</t>
  </si>
  <si>
    <t>Физическая культура</t>
  </si>
  <si>
    <t>Искусство (МХК)</t>
  </si>
  <si>
    <t>Дата проведения</t>
  </si>
  <si>
    <t>5 кл.</t>
  </si>
  <si>
    <t>6 кл.</t>
  </si>
  <si>
    <t>7 кл.</t>
  </si>
  <si>
    <t>8 кл.</t>
  </si>
  <si>
    <t>9 кл.</t>
  </si>
  <si>
    <t>10 кл.</t>
  </si>
  <si>
    <t>11 кл.</t>
  </si>
  <si>
    <t>Итого</t>
  </si>
  <si>
    <t>Участники олимпиады</t>
  </si>
  <si>
    <t>уч.олимп</t>
  </si>
  <si>
    <t>% участ</t>
  </si>
  <si>
    <t>Код территории</t>
  </si>
  <si>
    <t xml:space="preserve">Территория </t>
  </si>
  <si>
    <t>всего обуча-ся</t>
  </si>
  <si>
    <t>%, от кол-ва обуча-ся</t>
  </si>
  <si>
    <t>кол-во победитей и призеров</t>
  </si>
  <si>
    <t>общ кол-во обуча-ся</t>
  </si>
  <si>
    <t xml:space="preserve">кол-во победитей и призеров
 </t>
  </si>
  <si>
    <t>Обучающийся, принявший участие в олимпиаде по нескольким предметам, учитывается один раз</t>
  </si>
  <si>
    <t>Внимание! В таблице ничего не править!!! % участия считается  автоматически ( забита формула)!!!</t>
  </si>
  <si>
    <t>Астрономия</t>
  </si>
  <si>
    <t>Обучающийся, победивший в олимпиаде по нескольким предметам, учитывается один раз</t>
  </si>
  <si>
    <t>Фактическое количество победителей и призеров</t>
  </si>
  <si>
    <t>Причина по которой олимпиада не проводится</t>
  </si>
  <si>
    <t>Предметы по которым олимпиада не проводится</t>
  </si>
  <si>
    <t xml:space="preserve">Предмет
</t>
  </si>
  <si>
    <t>участников олимп.</t>
  </si>
  <si>
    <t>4 кл</t>
  </si>
  <si>
    <t>кол-во уч-в с ОВЗ</t>
  </si>
  <si>
    <t>Внимание данная справка в формате Excel  направляется 
по электронному адресу: olimp_iro@mail.ru   
до 11.11.2019 года в ИРО Ищенко Марии Владимировне
р.т. 8(343) 257-36-58</t>
  </si>
  <si>
    <t xml:space="preserve"> Форма 1</t>
  </si>
  <si>
    <t>Форма 2</t>
  </si>
  <si>
    <t>Форма 3</t>
  </si>
  <si>
    <t xml:space="preserve"> Форма 4</t>
  </si>
  <si>
    <t>Информатика (ИКТ)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</si>
  <si>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</si>
  <si>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</si>
  <si>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</si>
  <si>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</si>
  <si>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№</t>
  </si>
  <si>
    <t>Информационная справка о проведении школьного этапа ВсОШ                             в 2019/2020 учебном году</t>
  </si>
  <si>
    <t xml:space="preserve">Информационная справка о проведении школьного этапа ВсОШ                                                                               в 2019/20120 учебном году </t>
  </si>
  <si>
    <r>
      <t xml:space="preserve">Информационная </t>
    </r>
    <r>
      <rPr>
        <b/>
        <sz val="14"/>
        <rFont val="Times New Roman"/>
        <family val="1"/>
        <charset val="204"/>
      </rPr>
      <t>справка</t>
    </r>
    <r>
      <rPr>
        <b/>
        <sz val="14"/>
        <color indexed="8"/>
        <rFont val="Times New Roman"/>
        <family val="1"/>
        <charset val="204"/>
      </rPr>
      <t xml:space="preserve"> о проведении школьного этапа всероссийской олимпиады школьников                                                                                             в Свердловской области в 2019/2020 учебном году</t>
    </r>
  </si>
  <si>
    <t>5-6  кл</t>
  </si>
  <si>
    <t>7-8 кл</t>
  </si>
  <si>
    <t>9-11 кл</t>
  </si>
  <si>
    <t xml:space="preserve"> Форма 5</t>
  </si>
  <si>
    <t>Информационная справка о проведении школьного этапа ВсОШ в 4-х классах                         в 2019/2020 учебном году</t>
  </si>
  <si>
    <t>Предмет</t>
  </si>
  <si>
    <t>Количество участников</t>
  </si>
  <si>
    <t>Количество победителей</t>
  </si>
  <si>
    <t>Количество призёров</t>
  </si>
  <si>
    <t>всего</t>
  </si>
  <si>
    <t>с ОВЗ</t>
  </si>
  <si>
    <t>Форма 6</t>
  </si>
  <si>
    <t xml:space="preserve">Образовательная организация </t>
  </si>
  <si>
    <t>ОБЖ</t>
  </si>
  <si>
    <t>* если олимпиада по каким-либо причинам не проводится, указать причину в графе</t>
  </si>
  <si>
    <t>Количество участников ВсОШ по предметам в образовательных организациях</t>
  </si>
  <si>
    <t>не выбрали обучающиеся</t>
  </si>
  <si>
    <t>не изучается в ОУ</t>
  </si>
  <si>
    <t>МКОУ "Саранинская СОШ"</t>
  </si>
  <si>
    <t>Код №                   Территория  МКОУ "Саранинская СОШ" - МО Красноуфимский округ</t>
  </si>
  <si>
    <t>Код №                         Территория  МКОУ "Саранинская СОШ" - МО Красноуфимский округ</t>
  </si>
  <si>
    <t>Код №                         Территория МКОУ "Саранинская СОШ" - МО Красноуфимский округ</t>
  </si>
  <si>
    <t>Код №                         Территория   МКОУ "Саранинская СОШ" - МО Красноуфимский округ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</si>
</sst>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92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textRotation="90" wrapText="1"/>
    </xf>
    <xf numFmtId="16" fontId="7" fillId="0" borderId="1" xfId="0" applyNumberFormat="1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 vertical="center" textRotation="90" wrapText="1"/>
    </xf>
    <xf numFmtId="0" fontId="8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1" xfId="0" applyNumberFormat="1" applyFont="1" applyBorder="1" applyAlignment="1">
      <alignment vertical="top" wrapText="1"/>
    </xf>
    <xf numFmtId="0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164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0" fontId="7" fillId="0" borderId="0" xfId="0" applyFont="1"/>
    <xf numFmtId="0" fontId="2" fillId="0" borderId="0" xfId="0" applyFont="1" applyAlignment="1">
      <alignment horizontal="right" vertical="top" wrapText="1"/>
    </xf>
    <xf numFmtId="0" fontId="14" fillId="0" borderId="0" xfId="0" applyFont="1" applyAlignment="1">
      <alignment horizontal="right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textRotation="90"/>
    </xf>
    <xf numFmtId="0" fontId="0" fillId="0" borderId="1" xfId="0" applyBorder="1"/>
    <xf numFmtId="0" fontId="15" fillId="0" borderId="0" xfId="0" applyFont="1"/>
    <xf numFmtId="14" fontId="1" fillId="0" borderId="1" xfId="0" applyNumberFormat="1" applyFont="1" applyBorder="1" applyAlignment="1">
      <alignment horizontal="righ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textRotation="90" wrapText="1"/>
    </xf>
    <xf numFmtId="0" fontId="2" fillId="0" borderId="0" xfId="1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8" fillId="0" borderId="0" xfId="1" applyFont="1" applyAlignment="1">
      <alignment horizontal="right" vertical="top" wrapText="1"/>
    </xf>
    <xf numFmtId="0" fontId="11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textRotation="89" wrapText="1"/>
    </xf>
    <xf numFmtId="0" fontId="7" fillId="0" borderId="2" xfId="0" applyFont="1" applyBorder="1" applyAlignment="1">
      <alignment horizontal="center" vertical="center" textRotation="89" wrapText="1"/>
    </xf>
    <xf numFmtId="1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textRotation="91" wrapText="1"/>
    </xf>
    <xf numFmtId="0" fontId="6" fillId="0" borderId="9" xfId="0" applyFont="1" applyBorder="1" applyAlignment="1">
      <alignment horizontal="center" vertical="center" textRotation="91" wrapText="1"/>
    </xf>
    <xf numFmtId="0" fontId="6" fillId="0" borderId="10" xfId="0" applyFont="1" applyBorder="1" applyAlignment="1">
      <alignment horizontal="center" vertical="center" textRotation="91" wrapText="1"/>
    </xf>
    <xf numFmtId="0" fontId="12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164" fontId="12" fillId="0" borderId="1" xfId="0" applyNumberFormat="1" applyFont="1" applyBorder="1" applyAlignment="1">
      <alignment horizontal="center" vertical="center" textRotation="90" wrapText="1"/>
    </xf>
    <xf numFmtId="164" fontId="12" fillId="0" borderId="4" xfId="0" applyNumberFormat="1" applyFont="1" applyBorder="1" applyAlignment="1">
      <alignment horizontal="center" vertical="center" textRotation="90" wrapText="1"/>
    </xf>
    <xf numFmtId="164" fontId="12" fillId="0" borderId="2" xfId="0" applyNumberFormat="1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top" wrapText="1"/>
    </xf>
    <xf numFmtId="0" fontId="8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8" fillId="0" borderId="1" xfId="1" applyFont="1" applyBorder="1" applyAlignment="1">
      <alignment horizontal="right" vertical="top" wrapText="1"/>
    </xf>
    <xf numFmtId="0" fontId="8" fillId="0" borderId="6" xfId="0" applyFont="1" applyBorder="1" applyAlignment="1">
      <alignment vertical="top" wrapText="1"/>
    </xf>
    <xf numFmtId="0" fontId="0" fillId="0" borderId="6" xfId="0" applyBorder="1" applyAlignment="1"/>
    <xf numFmtId="0" fontId="0" fillId="0" borderId="7" xfId="0" applyBorder="1" applyAlignment="1"/>
    <xf numFmtId="0" fontId="6" fillId="0" borderId="6" xfId="1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>
      <selection activeCell="A4" sqref="A4:K4"/>
    </sheetView>
  </sheetViews>
  <sheetFormatPr defaultRowHeight="12.75"/>
  <cols>
    <col min="1" max="1" width="3.7109375" style="13" customWidth="1"/>
    <col min="2" max="2" width="22.28515625" style="13" customWidth="1"/>
    <col min="3" max="3" width="13.85546875" style="13" customWidth="1"/>
    <col min="4" max="8" width="5.7109375" style="13" customWidth="1"/>
    <col min="9" max="9" width="6.7109375" style="13" customWidth="1"/>
    <col min="10" max="10" width="7" style="13" customWidth="1"/>
    <col min="11" max="11" width="8.7109375" style="19" customWidth="1"/>
    <col min="12" max="16384" width="9.140625" style="13"/>
  </cols>
  <sheetData>
    <row r="1" spans="1:11" ht="15.75">
      <c r="F1" s="45" t="s">
        <v>49</v>
      </c>
      <c r="G1" s="45"/>
      <c r="H1" s="45"/>
      <c r="I1" s="45"/>
      <c r="J1" s="45"/>
      <c r="K1" s="45"/>
    </row>
    <row r="2" spans="1:11" ht="60.75" customHeight="1">
      <c r="A2" s="46" t="s">
        <v>48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48" customHeight="1">
      <c r="A3" s="49" t="s">
        <v>59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31.5" customHeight="1">
      <c r="A4" s="48" t="s">
        <v>81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6.5" customHeight="1">
      <c r="A5" s="50" t="s">
        <v>58</v>
      </c>
      <c r="B5" s="47" t="s">
        <v>44</v>
      </c>
      <c r="C5" s="47" t="s">
        <v>18</v>
      </c>
      <c r="D5" s="47" t="s">
        <v>27</v>
      </c>
      <c r="E5" s="47"/>
      <c r="F5" s="47"/>
      <c r="G5" s="47"/>
      <c r="H5" s="47"/>
      <c r="I5" s="47"/>
      <c r="J5" s="47"/>
      <c r="K5" s="47"/>
    </row>
    <row r="6" spans="1:11" ht="21" customHeight="1">
      <c r="A6" s="50"/>
      <c r="B6" s="47"/>
      <c r="C6" s="47"/>
      <c r="D6" s="12" t="s">
        <v>19</v>
      </c>
      <c r="E6" s="12" t="s">
        <v>20</v>
      </c>
      <c r="F6" s="12" t="s">
        <v>21</v>
      </c>
      <c r="G6" s="12" t="s">
        <v>22</v>
      </c>
      <c r="H6" s="12" t="s">
        <v>23</v>
      </c>
      <c r="I6" s="12" t="s">
        <v>24</v>
      </c>
      <c r="J6" s="12" t="s">
        <v>25</v>
      </c>
      <c r="K6" s="12" t="s">
        <v>26</v>
      </c>
    </row>
    <row r="7" spans="1:11" ht="15.75">
      <c r="A7" s="1">
        <v>1</v>
      </c>
      <c r="B7" s="2" t="s">
        <v>2</v>
      </c>
      <c r="C7" s="43">
        <v>43738</v>
      </c>
      <c r="D7" s="3">
        <v>2</v>
      </c>
      <c r="E7" s="14">
        <v>2</v>
      </c>
      <c r="F7" s="14">
        <v>2</v>
      </c>
      <c r="G7" s="14">
        <v>3</v>
      </c>
      <c r="H7" s="14">
        <v>3</v>
      </c>
      <c r="I7" s="14">
        <v>0</v>
      </c>
      <c r="J7" s="14">
        <v>0</v>
      </c>
      <c r="K7" s="15">
        <f t="shared" ref="K7:K30" si="0">SUM(D7:J7)</f>
        <v>12</v>
      </c>
    </row>
    <row r="8" spans="1:11" ht="15.75">
      <c r="A8" s="1">
        <v>2</v>
      </c>
      <c r="B8" s="2" t="s">
        <v>39</v>
      </c>
      <c r="C8" s="43">
        <v>43739</v>
      </c>
      <c r="D8" s="3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5">
        <f t="shared" si="0"/>
        <v>0</v>
      </c>
    </row>
    <row r="9" spans="1:11" ht="15.75">
      <c r="A9" s="1">
        <v>3</v>
      </c>
      <c r="B9" s="2" t="s">
        <v>8</v>
      </c>
      <c r="C9" s="43">
        <v>43740</v>
      </c>
      <c r="D9" s="3">
        <v>4</v>
      </c>
      <c r="E9" s="14">
        <v>4</v>
      </c>
      <c r="F9" s="14">
        <v>5</v>
      </c>
      <c r="G9" s="14">
        <v>4</v>
      </c>
      <c r="H9" s="14">
        <v>5</v>
      </c>
      <c r="I9" s="14">
        <v>1</v>
      </c>
      <c r="J9" s="14">
        <v>5</v>
      </c>
      <c r="K9" s="15">
        <f t="shared" si="0"/>
        <v>28</v>
      </c>
    </row>
    <row r="10" spans="1:11" ht="15.75">
      <c r="A10" s="1">
        <v>4</v>
      </c>
      <c r="B10" s="2" t="s">
        <v>3</v>
      </c>
      <c r="C10" s="43">
        <v>43741</v>
      </c>
      <c r="D10" s="3">
        <v>0</v>
      </c>
      <c r="E10" s="14">
        <v>2</v>
      </c>
      <c r="F10" s="14">
        <v>2</v>
      </c>
      <c r="G10" s="14">
        <v>2</v>
      </c>
      <c r="H10" s="14">
        <v>2</v>
      </c>
      <c r="I10" s="14">
        <v>1</v>
      </c>
      <c r="J10" s="14">
        <v>1</v>
      </c>
      <c r="K10" s="15">
        <f t="shared" si="0"/>
        <v>10</v>
      </c>
    </row>
    <row r="11" spans="1:11" ht="15.75">
      <c r="A11" s="1">
        <v>5</v>
      </c>
      <c r="B11" s="2" t="s">
        <v>53</v>
      </c>
      <c r="C11" s="43">
        <v>43747</v>
      </c>
      <c r="D11" s="3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5">
        <f t="shared" si="0"/>
        <v>0</v>
      </c>
    </row>
    <row r="12" spans="1:11" ht="15.75">
      <c r="A12" s="1">
        <v>6</v>
      </c>
      <c r="B12" s="2" t="s">
        <v>17</v>
      </c>
      <c r="C12" s="43">
        <v>43742</v>
      </c>
      <c r="D12" s="3">
        <v>0</v>
      </c>
      <c r="E12" s="14">
        <v>0</v>
      </c>
      <c r="F12" s="14">
        <v>0</v>
      </c>
      <c r="G12" s="14">
        <v>0</v>
      </c>
      <c r="H12" s="14">
        <v>0</v>
      </c>
      <c r="I12" s="14">
        <v>2</v>
      </c>
      <c r="J12" s="14">
        <v>3</v>
      </c>
      <c r="K12" s="15">
        <f t="shared" si="0"/>
        <v>5</v>
      </c>
    </row>
    <row r="13" spans="1:11" ht="15.75">
      <c r="A13" s="1">
        <v>7</v>
      </c>
      <c r="B13" s="2" t="s">
        <v>0</v>
      </c>
      <c r="C13" s="43">
        <v>43745</v>
      </c>
      <c r="D13" s="3">
        <v>2</v>
      </c>
      <c r="E13" s="14">
        <v>2</v>
      </c>
      <c r="F13" s="14">
        <v>3</v>
      </c>
      <c r="G13" s="14">
        <v>3</v>
      </c>
      <c r="H13" s="14">
        <v>2</v>
      </c>
      <c r="I13" s="14">
        <v>0</v>
      </c>
      <c r="J13" s="14">
        <v>3</v>
      </c>
      <c r="K13" s="15">
        <f t="shared" si="0"/>
        <v>15</v>
      </c>
    </row>
    <row r="14" spans="1:11" ht="15.75">
      <c r="A14" s="1">
        <v>8</v>
      </c>
      <c r="B14" s="2" t="s">
        <v>54</v>
      </c>
      <c r="C14" s="44"/>
      <c r="D14" s="3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5">
        <f t="shared" si="0"/>
        <v>0</v>
      </c>
    </row>
    <row r="15" spans="1:11" ht="15.75">
      <c r="A15" s="1">
        <v>9</v>
      </c>
      <c r="B15" s="2" t="s">
        <v>55</v>
      </c>
      <c r="C15" s="44"/>
      <c r="D15" s="3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5">
        <f t="shared" si="0"/>
        <v>0</v>
      </c>
    </row>
    <row r="16" spans="1:11" ht="15.75">
      <c r="A16" s="1">
        <v>10</v>
      </c>
      <c r="B16" s="2" t="s">
        <v>56</v>
      </c>
      <c r="C16" s="44"/>
      <c r="D16" s="3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5">
        <f t="shared" si="0"/>
        <v>0</v>
      </c>
    </row>
    <row r="17" spans="1:11" ht="15.75">
      <c r="A17" s="1">
        <v>11</v>
      </c>
      <c r="B17" s="2" t="s">
        <v>5</v>
      </c>
      <c r="C17" s="43">
        <v>43746</v>
      </c>
      <c r="D17" s="3">
        <v>10</v>
      </c>
      <c r="E17" s="14">
        <v>3</v>
      </c>
      <c r="F17" s="14">
        <v>0</v>
      </c>
      <c r="G17" s="14">
        <v>3</v>
      </c>
      <c r="H17" s="14">
        <v>1</v>
      </c>
      <c r="I17" s="14">
        <v>0</v>
      </c>
      <c r="J17" s="14">
        <v>0</v>
      </c>
      <c r="K17" s="15">
        <f t="shared" si="0"/>
        <v>17</v>
      </c>
    </row>
    <row r="18" spans="1:11" ht="15.75">
      <c r="A18" s="1">
        <v>12</v>
      </c>
      <c r="B18" s="2" t="s">
        <v>9</v>
      </c>
      <c r="C18" s="43">
        <v>43748</v>
      </c>
      <c r="D18" s="3">
        <v>6</v>
      </c>
      <c r="E18" s="14">
        <v>6</v>
      </c>
      <c r="F18" s="14">
        <v>2</v>
      </c>
      <c r="G18" s="14">
        <v>3</v>
      </c>
      <c r="H18" s="14">
        <v>4</v>
      </c>
      <c r="I18" s="14">
        <v>1</v>
      </c>
      <c r="J18" s="14">
        <f>-D190</f>
        <v>0</v>
      </c>
      <c r="K18" s="15">
        <f t="shared" si="0"/>
        <v>22</v>
      </c>
    </row>
    <row r="19" spans="1:11" ht="15.75">
      <c r="A19" s="1">
        <v>13</v>
      </c>
      <c r="B19" s="2" t="s">
        <v>7</v>
      </c>
      <c r="C19" s="43">
        <v>43749</v>
      </c>
      <c r="D19" s="3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5">
        <f t="shared" si="0"/>
        <v>0</v>
      </c>
    </row>
    <row r="20" spans="1:11" ht="15.75">
      <c r="A20" s="1">
        <v>14</v>
      </c>
      <c r="B20" s="2" t="s">
        <v>4</v>
      </c>
      <c r="C20" s="43">
        <v>43752</v>
      </c>
      <c r="D20" s="3">
        <v>0</v>
      </c>
      <c r="E20" s="14">
        <v>10</v>
      </c>
      <c r="F20" s="14">
        <v>2</v>
      </c>
      <c r="G20" s="14">
        <v>4</v>
      </c>
      <c r="H20" s="14">
        <v>3</v>
      </c>
      <c r="I20" s="14">
        <v>2</v>
      </c>
      <c r="J20" s="14">
        <v>4</v>
      </c>
      <c r="K20" s="15">
        <f t="shared" si="0"/>
        <v>25</v>
      </c>
    </row>
    <row r="21" spans="1:11" ht="32.25" customHeight="1">
      <c r="A21" s="1">
        <v>15</v>
      </c>
      <c r="B21" s="2" t="s">
        <v>57</v>
      </c>
      <c r="C21" s="43">
        <v>43753</v>
      </c>
      <c r="D21" s="3">
        <v>6</v>
      </c>
      <c r="E21" s="14">
        <v>0</v>
      </c>
      <c r="F21" s="14">
        <v>3</v>
      </c>
      <c r="G21" s="14">
        <v>5</v>
      </c>
      <c r="H21" s="14">
        <v>4</v>
      </c>
      <c r="I21" s="14">
        <v>2</v>
      </c>
      <c r="J21" s="14">
        <v>2</v>
      </c>
      <c r="K21" s="15">
        <f t="shared" si="0"/>
        <v>22</v>
      </c>
    </row>
    <row r="22" spans="1:11" ht="15.75">
      <c r="A22" s="1">
        <v>16</v>
      </c>
      <c r="B22" s="2" t="s">
        <v>10</v>
      </c>
      <c r="C22" s="43">
        <v>43754</v>
      </c>
      <c r="D22" s="3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5">
        <f t="shared" si="0"/>
        <v>0</v>
      </c>
    </row>
    <row r="23" spans="1:11" ht="15.75">
      <c r="A23" s="1">
        <v>17</v>
      </c>
      <c r="B23" s="2" t="s">
        <v>11</v>
      </c>
      <c r="C23" s="43">
        <v>43755</v>
      </c>
      <c r="D23" s="3">
        <v>8</v>
      </c>
      <c r="E23" s="14">
        <v>9</v>
      </c>
      <c r="F23" s="14">
        <v>2</v>
      </c>
      <c r="G23" s="14">
        <v>3</v>
      </c>
      <c r="H23" s="14">
        <v>8</v>
      </c>
      <c r="I23" s="14">
        <v>0</v>
      </c>
      <c r="J23" s="14">
        <v>4</v>
      </c>
      <c r="K23" s="15">
        <f t="shared" si="0"/>
        <v>34</v>
      </c>
    </row>
    <row r="24" spans="1:11" ht="15.75">
      <c r="A24" s="1">
        <v>18</v>
      </c>
      <c r="B24" s="2" t="s">
        <v>6</v>
      </c>
      <c r="C24" s="43">
        <v>43756</v>
      </c>
      <c r="D24" s="3">
        <v>0</v>
      </c>
      <c r="E24" s="14">
        <v>0</v>
      </c>
      <c r="F24" s="14">
        <v>1</v>
      </c>
      <c r="G24" s="14">
        <v>1</v>
      </c>
      <c r="H24" s="14">
        <v>0</v>
      </c>
      <c r="I24" s="14">
        <v>0</v>
      </c>
      <c r="J24" s="14">
        <v>0</v>
      </c>
      <c r="K24" s="15">
        <f t="shared" si="0"/>
        <v>2</v>
      </c>
    </row>
    <row r="25" spans="1:11" ht="15.75">
      <c r="A25" s="1">
        <v>19</v>
      </c>
      <c r="B25" s="2" t="s">
        <v>13</v>
      </c>
      <c r="C25" s="43">
        <v>43759</v>
      </c>
      <c r="D25" s="3">
        <v>0</v>
      </c>
      <c r="E25" s="14">
        <v>0</v>
      </c>
      <c r="F25" s="14">
        <v>0</v>
      </c>
      <c r="G25" s="14">
        <v>6</v>
      </c>
      <c r="H25" s="14">
        <v>6</v>
      </c>
      <c r="I25" s="14">
        <v>0</v>
      </c>
      <c r="J25" s="14">
        <v>9</v>
      </c>
      <c r="K25" s="15">
        <f t="shared" si="0"/>
        <v>21</v>
      </c>
    </row>
    <row r="26" spans="1:11" ht="15.75">
      <c r="A26" s="1">
        <v>20</v>
      </c>
      <c r="B26" s="2" t="s">
        <v>16</v>
      </c>
      <c r="C26" s="43">
        <v>43760</v>
      </c>
      <c r="D26" s="3">
        <v>0</v>
      </c>
      <c r="E26" s="14">
        <v>0</v>
      </c>
      <c r="F26" s="14">
        <v>4</v>
      </c>
      <c r="G26" s="14">
        <v>5</v>
      </c>
      <c r="H26" s="14">
        <v>3</v>
      </c>
      <c r="I26" s="14">
        <v>0</v>
      </c>
      <c r="J26" s="14">
        <v>2</v>
      </c>
      <c r="K26" s="15">
        <f t="shared" si="0"/>
        <v>14</v>
      </c>
    </row>
    <row r="27" spans="1:11" ht="15.75">
      <c r="A27" s="1">
        <v>21</v>
      </c>
      <c r="B27" s="2" t="s">
        <v>12</v>
      </c>
      <c r="C27" s="44"/>
      <c r="D27" s="3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5">
        <f t="shared" si="0"/>
        <v>0</v>
      </c>
    </row>
    <row r="28" spans="1:11" ht="15.75">
      <c r="A28" s="11">
        <v>22</v>
      </c>
      <c r="B28" s="10" t="s">
        <v>14</v>
      </c>
      <c r="C28" s="43">
        <v>43761</v>
      </c>
      <c r="D28" s="3">
        <v>0</v>
      </c>
      <c r="E28" s="14">
        <v>0</v>
      </c>
      <c r="F28" s="14">
        <v>0</v>
      </c>
      <c r="G28" s="14">
        <v>5</v>
      </c>
      <c r="H28" s="14">
        <v>3</v>
      </c>
      <c r="I28" s="14">
        <v>2</v>
      </c>
      <c r="J28" s="14">
        <v>2</v>
      </c>
      <c r="K28" s="15">
        <f t="shared" si="0"/>
        <v>12</v>
      </c>
    </row>
    <row r="29" spans="1:11" ht="15.75">
      <c r="A29" s="11">
        <v>23</v>
      </c>
      <c r="B29" s="10" t="s">
        <v>1</v>
      </c>
      <c r="C29" s="43">
        <v>43762</v>
      </c>
      <c r="D29" s="3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5">
        <f t="shared" si="0"/>
        <v>0</v>
      </c>
    </row>
    <row r="30" spans="1:11" ht="15.75">
      <c r="A30" s="11">
        <v>24</v>
      </c>
      <c r="B30" s="10" t="s">
        <v>15</v>
      </c>
      <c r="C30" s="43">
        <v>43763</v>
      </c>
      <c r="D30" s="3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5">
        <f t="shared" si="0"/>
        <v>0</v>
      </c>
    </row>
    <row r="31" spans="1:11" ht="15.75">
      <c r="A31" s="16"/>
      <c r="B31" s="20" t="s">
        <v>26</v>
      </c>
      <c r="C31" s="17"/>
      <c r="D31" s="14">
        <v>38</v>
      </c>
      <c r="E31" s="14">
        <v>29</v>
      </c>
      <c r="F31" s="14">
        <f t="shared" ref="F31:K31" si="1">SUM(F7:F30)</f>
        <v>26</v>
      </c>
      <c r="G31" s="14">
        <f t="shared" si="1"/>
        <v>47</v>
      </c>
      <c r="H31" s="14">
        <f t="shared" si="1"/>
        <v>44</v>
      </c>
      <c r="I31" s="14">
        <f t="shared" si="1"/>
        <v>11</v>
      </c>
      <c r="J31" s="14">
        <f t="shared" si="1"/>
        <v>35</v>
      </c>
      <c r="K31" s="15">
        <f t="shared" si="1"/>
        <v>239</v>
      </c>
    </row>
    <row r="32" spans="1:11">
      <c r="C32" s="18"/>
    </row>
    <row r="33" spans="3:3">
      <c r="C33" s="18"/>
    </row>
    <row r="34" spans="3:3">
      <c r="C34" s="18"/>
    </row>
    <row r="35" spans="3:3">
      <c r="C35" s="18"/>
    </row>
  </sheetData>
  <mergeCells count="8">
    <mergeCell ref="F1:K1"/>
    <mergeCell ref="A2:K2"/>
    <mergeCell ref="D5:K5"/>
    <mergeCell ref="A4:K4"/>
    <mergeCell ref="A3:K3"/>
    <mergeCell ref="A5:A6"/>
    <mergeCell ref="B5:B6"/>
    <mergeCell ref="C5:C6"/>
  </mergeCells>
  <phoneticPr fontId="0" type="noConversion"/>
  <pageMargins left="0.59055118110236227" right="0.39370078740157483" top="0.51181102362204722" bottom="0.51181102362204722" header="0.11811023622047245" footer="0.11811023622047245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workbookViewId="0">
      <selection activeCell="A4" sqref="A4:K4"/>
    </sheetView>
  </sheetViews>
  <sheetFormatPr defaultRowHeight="12.75"/>
  <cols>
    <col min="1" max="1" width="3.7109375" style="22" customWidth="1"/>
    <col min="2" max="2" width="22.28515625" style="22" customWidth="1"/>
    <col min="3" max="3" width="12.85546875" style="22" customWidth="1"/>
    <col min="4" max="8" width="5.7109375" style="22" customWidth="1"/>
    <col min="9" max="9" width="6.7109375" style="22" customWidth="1"/>
    <col min="10" max="10" width="7" style="22" customWidth="1"/>
    <col min="11" max="11" width="8.7109375" style="23" customWidth="1"/>
    <col min="12" max="16384" width="9.140625" style="22"/>
  </cols>
  <sheetData>
    <row r="1" spans="1:11" ht="15.75" customHeight="1">
      <c r="A1" s="13"/>
      <c r="B1" s="13"/>
      <c r="C1" s="13"/>
      <c r="D1" s="13"/>
      <c r="E1" s="13"/>
      <c r="F1" s="45" t="s">
        <v>50</v>
      </c>
      <c r="G1" s="45"/>
      <c r="H1" s="45"/>
      <c r="I1" s="45"/>
      <c r="J1" s="45"/>
      <c r="K1" s="45"/>
    </row>
    <row r="2" spans="1:11" ht="57.75" customHeight="1">
      <c r="A2" s="46" t="str">
        <f>'Школьный  эт. олимп Форма 1 '!$A$2</f>
        <v>Внимание данная справка в формате Excel  направляется 
по электронному адресу: olimp_iro@mail.ru   
до 11.11.2019 года в ИРО Ищенко Марии Владимировне
р.т. 8(343) 257-36-58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49.5" customHeight="1">
      <c r="A3" s="49" t="s">
        <v>60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24.75" customHeight="1">
      <c r="A4" s="51" t="s">
        <v>82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34.5" customHeight="1">
      <c r="A5" s="52" t="s">
        <v>58</v>
      </c>
      <c r="B5" s="54" t="s">
        <v>44</v>
      </c>
      <c r="C5" s="54" t="s">
        <v>18</v>
      </c>
      <c r="D5" s="56" t="s">
        <v>41</v>
      </c>
      <c r="E5" s="57"/>
      <c r="F5" s="57"/>
      <c r="G5" s="57"/>
      <c r="H5" s="57"/>
      <c r="I5" s="57"/>
      <c r="J5" s="57"/>
      <c r="K5" s="58"/>
    </row>
    <row r="6" spans="1:11">
      <c r="A6" s="53"/>
      <c r="B6" s="55"/>
      <c r="C6" s="55"/>
      <c r="D6" s="21" t="s">
        <v>19</v>
      </c>
      <c r="E6" s="21" t="s">
        <v>20</v>
      </c>
      <c r="F6" s="21" t="s">
        <v>21</v>
      </c>
      <c r="G6" s="21" t="s">
        <v>22</v>
      </c>
      <c r="H6" s="21" t="s">
        <v>23</v>
      </c>
      <c r="I6" s="21" t="s">
        <v>24</v>
      </c>
      <c r="J6" s="21" t="s">
        <v>25</v>
      </c>
      <c r="K6" s="21" t="s">
        <v>26</v>
      </c>
    </row>
    <row r="7" spans="1:11" ht="15.75">
      <c r="A7" s="1">
        <v>1</v>
      </c>
      <c r="B7" s="2" t="str">
        <f>'Школьный  эт. олимп Форма 1 '!B7</f>
        <v>Английский язык</v>
      </c>
      <c r="C7" s="43">
        <v>43738</v>
      </c>
      <c r="D7" s="14">
        <v>2</v>
      </c>
      <c r="E7" s="14">
        <v>2</v>
      </c>
      <c r="F7" s="14">
        <v>0</v>
      </c>
      <c r="G7" s="14">
        <v>0</v>
      </c>
      <c r="H7" s="14">
        <v>1</v>
      </c>
      <c r="I7" s="14">
        <v>0</v>
      </c>
      <c r="J7" s="14">
        <v>0</v>
      </c>
      <c r="K7" s="15">
        <f t="shared" ref="K7:K30" si="0">SUM(D7:J7)</f>
        <v>5</v>
      </c>
    </row>
    <row r="8" spans="1:11" ht="15.75">
      <c r="A8" s="1">
        <v>2</v>
      </c>
      <c r="B8" s="2" t="str">
        <f>'Школьный  эт. олимп Форма 1 '!B8</f>
        <v>Астрономия</v>
      </c>
      <c r="C8" s="43">
        <v>43739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5">
        <f t="shared" si="0"/>
        <v>0</v>
      </c>
    </row>
    <row r="9" spans="1:11" ht="15.75">
      <c r="A9" s="1">
        <v>3</v>
      </c>
      <c r="B9" s="2" t="str">
        <f>'Школьный  эт. олимп Форма 1 '!B9</f>
        <v>Биология</v>
      </c>
      <c r="C9" s="43">
        <v>43740</v>
      </c>
      <c r="D9" s="14">
        <v>1</v>
      </c>
      <c r="E9" s="14">
        <v>1</v>
      </c>
      <c r="F9" s="14">
        <v>1</v>
      </c>
      <c r="G9" s="14">
        <v>2</v>
      </c>
      <c r="H9" s="14">
        <v>0</v>
      </c>
      <c r="I9" s="14">
        <v>0</v>
      </c>
      <c r="J9" s="14">
        <v>1</v>
      </c>
      <c r="K9" s="15">
        <f t="shared" si="0"/>
        <v>6</v>
      </c>
    </row>
    <row r="10" spans="1:11" ht="15.75">
      <c r="A10" s="1">
        <v>4</v>
      </c>
      <c r="B10" s="2" t="str">
        <f>'Школьный  эт. олимп Форма 1 '!B10</f>
        <v>География</v>
      </c>
      <c r="C10" s="43">
        <v>43741</v>
      </c>
      <c r="D10" s="14">
        <v>0</v>
      </c>
      <c r="E10" s="14">
        <v>2</v>
      </c>
      <c r="F10" s="14">
        <v>1</v>
      </c>
      <c r="G10" s="14">
        <v>1</v>
      </c>
      <c r="H10" s="14">
        <v>0</v>
      </c>
      <c r="I10" s="14">
        <v>0</v>
      </c>
      <c r="J10" s="14">
        <v>0</v>
      </c>
      <c r="K10" s="15">
        <f t="shared" si="0"/>
        <v>4</v>
      </c>
    </row>
    <row r="11" spans="1:11" ht="15.75">
      <c r="A11" s="1">
        <v>5</v>
      </c>
      <c r="B11" s="2" t="str">
        <f>'Школьный  эт. олимп Форма 1 '!B11</f>
        <v>Информатика (ИКТ)</v>
      </c>
      <c r="C11" s="43">
        <v>43747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5">
        <f t="shared" si="0"/>
        <v>0</v>
      </c>
    </row>
    <row r="12" spans="1:11" ht="15.75">
      <c r="A12" s="1">
        <v>6</v>
      </c>
      <c r="B12" s="2" t="str">
        <f>'Школьный  эт. олимп Форма 1 '!B12</f>
        <v>Искусство (МХК)</v>
      </c>
      <c r="C12" s="43">
        <v>43742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2</v>
      </c>
      <c r="J12" s="14">
        <v>1</v>
      </c>
      <c r="K12" s="15">
        <f t="shared" si="0"/>
        <v>3</v>
      </c>
    </row>
    <row r="13" spans="1:11" ht="15.75">
      <c r="A13" s="1">
        <v>7</v>
      </c>
      <c r="B13" s="2" t="str">
        <f>'Школьный  эт. олимп Форма 1 '!B13</f>
        <v>История</v>
      </c>
      <c r="C13" s="43">
        <v>43745</v>
      </c>
      <c r="D13" s="14">
        <v>2</v>
      </c>
      <c r="E13" s="14">
        <v>0</v>
      </c>
      <c r="F13" s="14">
        <v>0</v>
      </c>
      <c r="G13" s="14">
        <v>2</v>
      </c>
      <c r="H13" s="14">
        <v>2</v>
      </c>
      <c r="I13" s="14">
        <v>0</v>
      </c>
      <c r="J13" s="14">
        <v>0</v>
      </c>
      <c r="K13" s="15">
        <f t="shared" si="0"/>
        <v>6</v>
      </c>
    </row>
    <row r="14" spans="1:11" ht="15.75">
      <c r="A14" s="1">
        <v>8</v>
      </c>
      <c r="B14" s="2" t="str">
        <f>'Школьный  эт. олимп Форма 1 '!B14</f>
        <v>Испанский язык</v>
      </c>
      <c r="C14" s="44"/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5">
        <f t="shared" si="0"/>
        <v>0</v>
      </c>
    </row>
    <row r="15" spans="1:11" ht="15.75">
      <c r="A15" s="1">
        <v>9</v>
      </c>
      <c r="B15" s="2" t="str">
        <f>'Школьный  эт. олимп Форма 1 '!B15</f>
        <v>Итальянский язык</v>
      </c>
      <c r="C15" s="44"/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5">
        <f t="shared" si="0"/>
        <v>0</v>
      </c>
    </row>
    <row r="16" spans="1:11" ht="15.75">
      <c r="A16" s="1">
        <v>10</v>
      </c>
      <c r="B16" s="2" t="str">
        <f>'Школьный  эт. олимп Форма 1 '!B16</f>
        <v>Китайский язык</v>
      </c>
      <c r="C16" s="44"/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5">
        <f t="shared" si="0"/>
        <v>0</v>
      </c>
    </row>
    <row r="17" spans="1:11" ht="15.75">
      <c r="A17" s="1">
        <v>11</v>
      </c>
      <c r="B17" s="2" t="str">
        <f>'Школьный  эт. олимп Форма 1 '!B17</f>
        <v>Литература</v>
      </c>
      <c r="C17" s="43">
        <v>43746</v>
      </c>
      <c r="D17" s="14">
        <v>0</v>
      </c>
      <c r="E17" s="14">
        <v>0</v>
      </c>
      <c r="F17" s="14">
        <v>0</v>
      </c>
      <c r="G17" s="14">
        <v>4</v>
      </c>
      <c r="H17" s="14">
        <v>1</v>
      </c>
      <c r="I17" s="14">
        <v>0</v>
      </c>
      <c r="J17" s="14">
        <v>0</v>
      </c>
      <c r="K17" s="15">
        <f t="shared" si="0"/>
        <v>5</v>
      </c>
    </row>
    <row r="18" spans="1:11" ht="15.75">
      <c r="A18" s="1">
        <v>12</v>
      </c>
      <c r="B18" s="2" t="str">
        <f>'Школьный  эт. олимп Форма 1 '!B18</f>
        <v>Математика</v>
      </c>
      <c r="C18" s="43">
        <v>43748</v>
      </c>
      <c r="D18" s="14">
        <v>2</v>
      </c>
      <c r="E18" s="14">
        <v>0</v>
      </c>
      <c r="F18" s="14">
        <v>2</v>
      </c>
      <c r="G18" s="14">
        <v>0</v>
      </c>
      <c r="H18" s="14">
        <v>0</v>
      </c>
      <c r="I18" s="14">
        <v>1</v>
      </c>
      <c r="J18" s="14">
        <v>0</v>
      </c>
      <c r="K18" s="15">
        <f t="shared" si="0"/>
        <v>5</v>
      </c>
    </row>
    <row r="19" spans="1:11" ht="15.75">
      <c r="A19" s="1">
        <v>13</v>
      </c>
      <c r="B19" s="2" t="str">
        <f>'Школьный  эт. олимп Форма 1 '!B19</f>
        <v>Немецкий язык</v>
      </c>
      <c r="C19" s="43">
        <v>43749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5">
        <f t="shared" si="0"/>
        <v>0</v>
      </c>
    </row>
    <row r="20" spans="1:11" ht="15.75">
      <c r="A20" s="1">
        <v>14</v>
      </c>
      <c r="B20" s="2" t="str">
        <f>'Школьный  эт. олимп Форма 1 '!B20</f>
        <v>Обществознание</v>
      </c>
      <c r="C20" s="43">
        <v>43752</v>
      </c>
      <c r="D20" s="14">
        <v>0</v>
      </c>
      <c r="E20" s="14">
        <v>0</v>
      </c>
      <c r="F20" s="14">
        <v>1</v>
      </c>
      <c r="G20" s="14">
        <v>3</v>
      </c>
      <c r="H20" s="14">
        <v>2</v>
      </c>
      <c r="I20" s="14">
        <v>0</v>
      </c>
      <c r="J20" s="14">
        <v>0</v>
      </c>
      <c r="K20" s="15">
        <f t="shared" si="0"/>
        <v>6</v>
      </c>
    </row>
    <row r="21" spans="1:11" ht="30" customHeight="1">
      <c r="A21" s="1">
        <v>15</v>
      </c>
      <c r="B21" s="2" t="str">
        <f>'Школьный  эт. олимп Форма 1 '!B21</f>
        <v>Основы безопасности и жизнедеятельности</v>
      </c>
      <c r="C21" s="43">
        <v>43753</v>
      </c>
      <c r="D21" s="14">
        <v>2</v>
      </c>
      <c r="E21" s="14">
        <v>0</v>
      </c>
      <c r="F21" s="14">
        <v>0</v>
      </c>
      <c r="G21" s="14">
        <v>1</v>
      </c>
      <c r="H21" s="14">
        <v>1</v>
      </c>
      <c r="I21" s="14">
        <v>0</v>
      </c>
      <c r="J21" s="14">
        <v>2</v>
      </c>
      <c r="K21" s="15">
        <f t="shared" si="0"/>
        <v>6</v>
      </c>
    </row>
    <row r="22" spans="1:11" ht="15.75">
      <c r="A22" s="1">
        <v>16</v>
      </c>
      <c r="B22" s="2" t="str">
        <f>'Школьный  эт. олимп Форма 1 '!B22</f>
        <v>Право</v>
      </c>
      <c r="C22" s="43">
        <v>43754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5">
        <f t="shared" si="0"/>
        <v>0</v>
      </c>
    </row>
    <row r="23" spans="1:11" ht="15.75">
      <c r="A23" s="1">
        <v>17</v>
      </c>
      <c r="B23" s="2" t="str">
        <f>'Школьный  эт. олимп Форма 1 '!B23</f>
        <v>Русский язык</v>
      </c>
      <c r="C23" s="43">
        <v>43755</v>
      </c>
      <c r="D23" s="14">
        <v>3</v>
      </c>
      <c r="E23" s="14">
        <v>3</v>
      </c>
      <c r="F23" s="14">
        <v>0</v>
      </c>
      <c r="G23" s="14">
        <v>0</v>
      </c>
      <c r="H23" s="14">
        <v>0</v>
      </c>
      <c r="I23" s="14">
        <v>0</v>
      </c>
      <c r="J23" s="14">
        <v>2</v>
      </c>
      <c r="K23" s="15">
        <f t="shared" si="0"/>
        <v>8</v>
      </c>
    </row>
    <row r="24" spans="1:11" ht="15.75">
      <c r="A24" s="1">
        <v>18</v>
      </c>
      <c r="B24" s="2" t="str">
        <f>'Школьный  эт. олимп Форма 1 '!B24</f>
        <v>Технология</v>
      </c>
      <c r="C24" s="43">
        <v>43756</v>
      </c>
      <c r="D24" s="14">
        <v>0</v>
      </c>
      <c r="E24" s="14">
        <v>0</v>
      </c>
      <c r="F24" s="14">
        <v>1</v>
      </c>
      <c r="G24" s="14">
        <v>1</v>
      </c>
      <c r="H24" s="14">
        <v>0</v>
      </c>
      <c r="I24" s="14">
        <v>0</v>
      </c>
      <c r="J24" s="14">
        <v>0</v>
      </c>
      <c r="K24" s="15">
        <f t="shared" si="0"/>
        <v>2</v>
      </c>
    </row>
    <row r="25" spans="1:11" ht="15.75">
      <c r="A25" s="1">
        <v>19</v>
      </c>
      <c r="B25" s="2" t="str">
        <f>'Школьный  эт. олимп Форма 1 '!B25</f>
        <v>Физика</v>
      </c>
      <c r="C25" s="43">
        <v>43759</v>
      </c>
      <c r="D25" s="14">
        <v>0</v>
      </c>
      <c r="E25" s="14">
        <v>0</v>
      </c>
      <c r="F25" s="14">
        <v>0</v>
      </c>
      <c r="G25" s="14">
        <v>1</v>
      </c>
      <c r="H25" s="14">
        <v>1</v>
      </c>
      <c r="I25" s="14">
        <v>0</v>
      </c>
      <c r="J25" s="14">
        <v>0</v>
      </c>
      <c r="K25" s="15">
        <f t="shared" si="0"/>
        <v>2</v>
      </c>
    </row>
    <row r="26" spans="1:11" ht="15.75">
      <c r="A26" s="1">
        <v>20</v>
      </c>
      <c r="B26" s="2" t="str">
        <f>'Школьный  эт. олимп Форма 1 '!B26</f>
        <v>Физическая культура</v>
      </c>
      <c r="C26" s="43">
        <v>43760</v>
      </c>
      <c r="D26" s="14">
        <v>0</v>
      </c>
      <c r="E26" s="14">
        <v>0</v>
      </c>
      <c r="F26" s="14">
        <v>2</v>
      </c>
      <c r="G26" s="14">
        <v>4</v>
      </c>
      <c r="H26" s="14">
        <v>2</v>
      </c>
      <c r="I26" s="14">
        <v>0</v>
      </c>
      <c r="J26" s="14">
        <v>1</v>
      </c>
      <c r="K26" s="15">
        <f t="shared" si="0"/>
        <v>9</v>
      </c>
    </row>
    <row r="27" spans="1:11" ht="15.75">
      <c r="A27" s="1">
        <v>21</v>
      </c>
      <c r="B27" s="2" t="str">
        <f>'Школьный  эт. олимп Форма 1 '!B27</f>
        <v>Французский язык</v>
      </c>
      <c r="C27" s="44"/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5">
        <f t="shared" si="0"/>
        <v>0</v>
      </c>
    </row>
    <row r="28" spans="1:11" ht="15.75">
      <c r="A28" s="11">
        <v>22</v>
      </c>
      <c r="B28" s="10" t="str">
        <f>'Школьный  эт. олимп Форма 1 '!B28</f>
        <v>Химия</v>
      </c>
      <c r="C28" s="43">
        <v>43761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5">
        <f t="shared" si="0"/>
        <v>0</v>
      </c>
    </row>
    <row r="29" spans="1:11" ht="15.75">
      <c r="A29" s="11">
        <v>23</v>
      </c>
      <c r="B29" s="10" t="str">
        <f>'Школьный  эт. олимп Форма 1 '!B29</f>
        <v>Экология</v>
      </c>
      <c r="C29" s="43">
        <v>43762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5">
        <f t="shared" si="0"/>
        <v>0</v>
      </c>
    </row>
    <row r="30" spans="1:11" ht="15.75">
      <c r="A30" s="11">
        <v>24</v>
      </c>
      <c r="B30" s="10" t="str">
        <f>'Школьный  эт. олимп Форма 1 '!B30</f>
        <v>Экономика</v>
      </c>
      <c r="C30" s="43">
        <v>43763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5">
        <f t="shared" si="0"/>
        <v>0</v>
      </c>
    </row>
    <row r="31" spans="1:11" ht="17.25" customHeight="1">
      <c r="A31" s="16"/>
      <c r="B31" s="24" t="s">
        <v>26</v>
      </c>
      <c r="C31" s="17"/>
      <c r="D31" s="14">
        <f t="shared" ref="D31:K31" si="1">SUM(D7:D30)</f>
        <v>12</v>
      </c>
      <c r="E31" s="14">
        <f t="shared" si="1"/>
        <v>8</v>
      </c>
      <c r="F31" s="14">
        <f t="shared" si="1"/>
        <v>8</v>
      </c>
      <c r="G31" s="14">
        <f t="shared" si="1"/>
        <v>19</v>
      </c>
      <c r="H31" s="14">
        <f t="shared" si="1"/>
        <v>10</v>
      </c>
      <c r="I31" s="14">
        <f t="shared" si="1"/>
        <v>3</v>
      </c>
      <c r="J31" s="14">
        <f t="shared" si="1"/>
        <v>7</v>
      </c>
      <c r="K31" s="15">
        <f t="shared" si="1"/>
        <v>67</v>
      </c>
    </row>
  </sheetData>
  <mergeCells count="8">
    <mergeCell ref="F1:K1"/>
    <mergeCell ref="A2:K2"/>
    <mergeCell ref="A3:K3"/>
    <mergeCell ref="A4:K4"/>
    <mergeCell ref="A5:A6"/>
    <mergeCell ref="B5:B6"/>
    <mergeCell ref="C5:C6"/>
    <mergeCell ref="D5:K5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4"/>
  <sheetViews>
    <sheetView workbookViewId="0">
      <selection activeCell="V14" sqref="V14"/>
    </sheetView>
  </sheetViews>
  <sheetFormatPr defaultRowHeight="12.75"/>
  <cols>
    <col min="1" max="1" width="5.5703125" style="22" customWidth="1"/>
    <col min="2" max="2" width="8.5703125" style="22" customWidth="1"/>
    <col min="3" max="3" width="7" style="22" customWidth="1"/>
    <col min="4" max="4" width="5.5703125" style="22" customWidth="1"/>
    <col min="5" max="5" width="8.42578125" style="22" customWidth="1"/>
    <col min="6" max="6" width="6.28515625" style="22" customWidth="1"/>
    <col min="7" max="7" width="6.5703125" style="22" customWidth="1"/>
    <col min="8" max="8" width="7.28515625" style="22" customWidth="1"/>
    <col min="9" max="9" width="7" style="22" customWidth="1"/>
    <col min="10" max="10" width="8.140625" style="22" customWidth="1"/>
    <col min="11" max="11" width="5.28515625" style="22" customWidth="1"/>
    <col min="12" max="12" width="6.140625" style="22" customWidth="1"/>
    <col min="13" max="13" width="6.7109375" style="22" customWidth="1"/>
    <col min="14" max="14" width="6.28515625" style="22" customWidth="1"/>
    <col min="15" max="15" width="8.42578125" style="22" customWidth="1"/>
    <col min="16" max="16" width="5.5703125" style="22" customWidth="1"/>
    <col min="17" max="17" width="10" style="22" customWidth="1"/>
    <col min="18" max="18" width="7.28515625" style="22" customWidth="1"/>
    <col min="19" max="19" width="6" style="22" customWidth="1"/>
    <col min="20" max="20" width="7.85546875" style="22" customWidth="1"/>
    <col min="21" max="21" width="6.42578125" style="22" customWidth="1"/>
    <col min="22" max="22" width="6.7109375" style="22" customWidth="1"/>
    <col min="23" max="23" width="7.85546875" style="22" customWidth="1"/>
    <col min="24" max="24" width="7.28515625" style="22" customWidth="1"/>
    <col min="25" max="25" width="7.85546875" style="22" customWidth="1"/>
    <col min="26" max="27" width="7.140625" style="22" customWidth="1"/>
    <col min="28" max="16384" width="9.140625" style="22"/>
  </cols>
  <sheetData>
    <row r="1" spans="1:27" ht="15.75">
      <c r="A1" s="62" t="s">
        <v>51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</row>
    <row r="2" spans="1:27">
      <c r="A2" s="63" t="str">
        <f>'Школьный  эт. олимп Форма 1 '!$A$2</f>
        <v>Внимание данная справка в формате Excel  направляется 
по электронному адресу: olimp_iro@mail.ru   
до 11.11.2019 года в ИРО Ищенко Марии Владимировне
р.т. 8(343) 257-36-58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</row>
    <row r="3" spans="1:27" ht="46.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5" spans="1:27" ht="43.5" customHeight="1">
      <c r="A5" s="64" t="s">
        <v>61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5"/>
    </row>
    <row r="6" spans="1:27" ht="38.25" customHeight="1">
      <c r="A6" s="65" t="s">
        <v>30</v>
      </c>
      <c r="B6" s="77" t="s">
        <v>31</v>
      </c>
      <c r="C6" s="69" t="s">
        <v>46</v>
      </c>
      <c r="D6" s="70"/>
      <c r="E6" s="70"/>
      <c r="F6" s="70"/>
      <c r="G6" s="71"/>
      <c r="H6" s="67" t="s">
        <v>62</v>
      </c>
      <c r="I6" s="67"/>
      <c r="J6" s="67"/>
      <c r="K6" s="67"/>
      <c r="L6" s="67"/>
      <c r="M6" s="68" t="s">
        <v>63</v>
      </c>
      <c r="N6" s="68"/>
      <c r="O6" s="68"/>
      <c r="P6" s="68"/>
      <c r="Q6" s="68"/>
      <c r="R6" s="68" t="s">
        <v>64</v>
      </c>
      <c r="S6" s="68"/>
      <c r="T6" s="68"/>
      <c r="U6" s="68"/>
      <c r="V6" s="68"/>
      <c r="W6" s="72" t="s">
        <v>32</v>
      </c>
      <c r="X6" s="73" t="s">
        <v>45</v>
      </c>
      <c r="Y6" s="74" t="s">
        <v>33</v>
      </c>
      <c r="Z6" s="75" t="s">
        <v>47</v>
      </c>
      <c r="AA6" s="59" t="s">
        <v>34</v>
      </c>
    </row>
    <row r="7" spans="1:27" ht="99.75" customHeight="1">
      <c r="A7" s="66"/>
      <c r="B7" s="78"/>
      <c r="C7" s="7" t="s">
        <v>35</v>
      </c>
      <c r="D7" s="6" t="s">
        <v>28</v>
      </c>
      <c r="E7" s="6" t="s">
        <v>29</v>
      </c>
      <c r="F7" s="6" t="s">
        <v>47</v>
      </c>
      <c r="G7" s="7" t="s">
        <v>36</v>
      </c>
      <c r="H7" s="7" t="s">
        <v>35</v>
      </c>
      <c r="I7" s="6" t="s">
        <v>28</v>
      </c>
      <c r="J7" s="6" t="s">
        <v>29</v>
      </c>
      <c r="K7" s="6" t="s">
        <v>47</v>
      </c>
      <c r="L7" s="7" t="s">
        <v>36</v>
      </c>
      <c r="M7" s="7" t="s">
        <v>35</v>
      </c>
      <c r="N7" s="6" t="s">
        <v>28</v>
      </c>
      <c r="O7" s="6" t="s">
        <v>29</v>
      </c>
      <c r="P7" s="6" t="s">
        <v>47</v>
      </c>
      <c r="Q7" s="8" t="s">
        <v>34</v>
      </c>
      <c r="R7" s="7" t="s">
        <v>35</v>
      </c>
      <c r="S7" s="6" t="s">
        <v>28</v>
      </c>
      <c r="T7" s="6" t="s">
        <v>29</v>
      </c>
      <c r="U7" s="6" t="s">
        <v>47</v>
      </c>
      <c r="V7" s="8" t="s">
        <v>34</v>
      </c>
      <c r="W7" s="72"/>
      <c r="X7" s="73"/>
      <c r="Y7" s="74"/>
      <c r="Z7" s="76"/>
      <c r="AA7" s="60"/>
    </row>
    <row r="8" spans="1:27" ht="26.25" customHeight="1">
      <c r="A8" s="26"/>
      <c r="B8" s="27"/>
      <c r="C8" s="27">
        <v>27</v>
      </c>
      <c r="D8" s="27">
        <v>27</v>
      </c>
      <c r="E8" s="28">
        <f>D8*100/C8</f>
        <v>100</v>
      </c>
      <c r="F8" s="27">
        <v>1</v>
      </c>
      <c r="G8" s="27">
        <v>1</v>
      </c>
      <c r="H8" s="26">
        <v>52</v>
      </c>
      <c r="I8" s="26">
        <v>31</v>
      </c>
      <c r="J8" s="28">
        <f>I8*100/H8</f>
        <v>59.615384615384613</v>
      </c>
      <c r="K8" s="29">
        <v>1</v>
      </c>
      <c r="L8" s="30">
        <v>20</v>
      </c>
      <c r="M8" s="26">
        <v>36</v>
      </c>
      <c r="N8" s="26">
        <v>27</v>
      </c>
      <c r="O8" s="28">
        <f>N8*100/M8</f>
        <v>75</v>
      </c>
      <c r="P8" s="29">
        <v>1</v>
      </c>
      <c r="Q8" s="26">
        <v>11</v>
      </c>
      <c r="R8" s="26">
        <v>31</v>
      </c>
      <c r="S8" s="26">
        <v>28</v>
      </c>
      <c r="T8" s="28">
        <f>S8*100/R8</f>
        <v>90.322580645161295</v>
      </c>
      <c r="U8" s="29">
        <v>0</v>
      </c>
      <c r="V8" s="30">
        <v>11</v>
      </c>
      <c r="W8" s="31">
        <f>H8+M8+R8+C8</f>
        <v>146</v>
      </c>
      <c r="X8" s="32">
        <f>I8+N8+S8+D8</f>
        <v>113</v>
      </c>
      <c r="Y8" s="28">
        <f>X8*100/W8</f>
        <v>77.397260273972606</v>
      </c>
      <c r="Z8" s="29">
        <f>SUM(K8+P8+U8+F8)</f>
        <v>3</v>
      </c>
      <c r="AA8" s="30">
        <f>L8+Q8+V8+G8</f>
        <v>43</v>
      </c>
    </row>
    <row r="9" spans="1:27">
      <c r="V9" s="33"/>
    </row>
    <row r="11" spans="1:27" ht="15.75">
      <c r="B11" s="61" t="s">
        <v>37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R11" s="61" t="s">
        <v>40</v>
      </c>
      <c r="S11" s="61"/>
      <c r="T11" s="61"/>
      <c r="U11" s="61"/>
      <c r="V11" s="61"/>
      <c r="W11" s="61"/>
      <c r="X11" s="61"/>
      <c r="Y11" s="61"/>
      <c r="Z11" s="34"/>
    </row>
    <row r="12" spans="1:27" ht="31.5" customHeight="1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R12" s="61"/>
      <c r="S12" s="61"/>
      <c r="T12" s="61"/>
      <c r="U12" s="61"/>
      <c r="V12" s="61"/>
      <c r="W12" s="61"/>
      <c r="X12" s="61"/>
      <c r="Y12" s="61"/>
      <c r="Z12" s="34"/>
    </row>
    <row r="14" spans="1:27">
      <c r="B14" s="35" t="s">
        <v>38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</sheetData>
  <mergeCells count="16">
    <mergeCell ref="AA6:AA7"/>
    <mergeCell ref="B11:N12"/>
    <mergeCell ref="R11:Y12"/>
    <mergeCell ref="A1:AA1"/>
    <mergeCell ref="A2:AA3"/>
    <mergeCell ref="A5:Y5"/>
    <mergeCell ref="A6:A7"/>
    <mergeCell ref="H6:L6"/>
    <mergeCell ref="M6:Q6"/>
    <mergeCell ref="R6:V6"/>
    <mergeCell ref="C6:G6"/>
    <mergeCell ref="W6:W7"/>
    <mergeCell ref="X6:X7"/>
    <mergeCell ref="Y6:Y7"/>
    <mergeCell ref="Z6:Z7"/>
    <mergeCell ref="B6:B7"/>
  </mergeCells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C29" sqref="C29"/>
    </sheetView>
  </sheetViews>
  <sheetFormatPr defaultRowHeight="12.75"/>
  <cols>
    <col min="1" max="1" width="3.7109375" style="22" customWidth="1"/>
    <col min="2" max="2" width="22.28515625" style="22" customWidth="1"/>
    <col min="3" max="3" width="45.28515625" style="22" customWidth="1"/>
    <col min="4" max="16384" width="9.140625" style="22"/>
  </cols>
  <sheetData>
    <row r="1" spans="1:11" ht="15.75" customHeight="1">
      <c r="A1" s="13"/>
      <c r="B1" s="13"/>
      <c r="C1" s="36" t="s">
        <v>52</v>
      </c>
      <c r="D1" s="13"/>
      <c r="E1" s="13"/>
      <c r="F1" s="79"/>
      <c r="G1" s="79"/>
      <c r="H1" s="79"/>
      <c r="I1" s="79"/>
      <c r="J1" s="79"/>
      <c r="K1" s="79"/>
    </row>
    <row r="2" spans="1:11" ht="58.5" customHeight="1">
      <c r="A2" s="46" t="str">
        <f>'Школьный  эт. олимп Форма 1 '!$A$2</f>
        <v>Внимание данная справка в формате Excel  направляется 
по электронному адресу: olimp_iro@mail.ru   
до 11.11.2019 года в ИРО Ищенко Марии Владимировне
р.т. 8(343) 257-36-58</v>
      </c>
      <c r="B2" s="46"/>
      <c r="C2" s="46"/>
      <c r="D2" s="25"/>
      <c r="E2" s="25"/>
      <c r="F2" s="25"/>
      <c r="G2" s="25"/>
      <c r="H2" s="25"/>
      <c r="I2" s="25"/>
      <c r="J2" s="25"/>
      <c r="K2" s="25"/>
    </row>
    <row r="3" spans="1:11" ht="29.25" customHeight="1">
      <c r="B3" s="82" t="s">
        <v>43</v>
      </c>
      <c r="C3" s="82"/>
    </row>
    <row r="4" spans="1:11">
      <c r="A4" s="80" t="s">
        <v>58</v>
      </c>
      <c r="B4" s="81" t="s">
        <v>44</v>
      </c>
      <c r="C4" s="81" t="s">
        <v>42</v>
      </c>
    </row>
    <row r="5" spans="1:11" ht="30.75" customHeight="1">
      <c r="A5" s="80"/>
      <c r="B5" s="81"/>
      <c r="C5" s="81"/>
    </row>
    <row r="6" spans="1:11" ht="15.75">
      <c r="A6" s="1">
        <v>1</v>
      </c>
      <c r="B6" s="2" t="str">
        <f>'Школьный  эт. олимп Форма 1 '!B7</f>
        <v>Английский язык</v>
      </c>
      <c r="C6" s="3"/>
    </row>
    <row r="7" spans="1:11" ht="15.75">
      <c r="A7" s="1">
        <v>2</v>
      </c>
      <c r="B7" s="2" t="str">
        <f>'Школьный  эт. олимп Форма 1 '!B8</f>
        <v>Астрономия</v>
      </c>
      <c r="C7" s="4" t="s">
        <v>78</v>
      </c>
    </row>
    <row r="8" spans="1:11" ht="15.75">
      <c r="A8" s="1">
        <v>3</v>
      </c>
      <c r="B8" s="2" t="str">
        <f>'Школьный  эт. олимп Форма 1 '!B9</f>
        <v>Биология</v>
      </c>
      <c r="C8" s="3"/>
    </row>
    <row r="9" spans="1:11" ht="15.75">
      <c r="A9" s="1">
        <v>4</v>
      </c>
      <c r="B9" s="2" t="str">
        <f>'Школьный  эт. олимп Форма 1 '!B10</f>
        <v>География</v>
      </c>
      <c r="C9" s="3"/>
    </row>
    <row r="10" spans="1:11" ht="15.75">
      <c r="A10" s="1">
        <v>5</v>
      </c>
      <c r="B10" s="2" t="str">
        <f>'Школьный  эт. олимп Форма 1 '!B11</f>
        <v>Информатика (ИКТ)</v>
      </c>
      <c r="C10" s="3" t="s">
        <v>78</v>
      </c>
    </row>
    <row r="11" spans="1:11" ht="15.75">
      <c r="A11" s="1">
        <v>6</v>
      </c>
      <c r="B11" s="2" t="str">
        <f>'Школьный  эт. олимп Форма 1 '!B12</f>
        <v>Искусство (МХК)</v>
      </c>
      <c r="C11" s="4"/>
    </row>
    <row r="12" spans="1:11" ht="15.75">
      <c r="A12" s="1">
        <v>7</v>
      </c>
      <c r="B12" s="2" t="str">
        <f>'Школьный  эт. олимп Форма 1 '!B13</f>
        <v>История</v>
      </c>
      <c r="C12" s="4"/>
    </row>
    <row r="13" spans="1:11" ht="15.75">
      <c r="A13" s="1">
        <v>8</v>
      </c>
      <c r="B13" s="2" t="str">
        <f>'Школьный  эт. олимп Форма 1 '!B14</f>
        <v>Испанский язык</v>
      </c>
      <c r="C13" s="3" t="s">
        <v>79</v>
      </c>
    </row>
    <row r="14" spans="1:11" ht="15.75">
      <c r="A14" s="1">
        <v>9</v>
      </c>
      <c r="B14" s="2" t="str">
        <f>'Школьный  эт. олимп Форма 1 '!B15</f>
        <v>Итальянский язык</v>
      </c>
      <c r="C14" s="3" t="s">
        <v>79</v>
      </c>
    </row>
    <row r="15" spans="1:11" ht="15.75">
      <c r="A15" s="1">
        <v>10</v>
      </c>
      <c r="B15" s="2" t="str">
        <f>'Школьный  эт. олимп Форма 1 '!B16</f>
        <v>Китайский язык</v>
      </c>
      <c r="C15" s="3" t="s">
        <v>79</v>
      </c>
    </row>
    <row r="16" spans="1:11" ht="15.75">
      <c r="A16" s="1">
        <v>11</v>
      </c>
      <c r="B16" s="2" t="str">
        <f>'Школьный  эт. олимп Форма 1 '!B17</f>
        <v>Литература</v>
      </c>
      <c r="C16" s="4"/>
    </row>
    <row r="17" spans="1:3" ht="15.75">
      <c r="A17" s="1">
        <v>12</v>
      </c>
      <c r="B17" s="2" t="str">
        <f>'Школьный  эт. олимп Форма 1 '!B18</f>
        <v>Математика</v>
      </c>
      <c r="C17" s="3"/>
    </row>
    <row r="18" spans="1:3" ht="15.75">
      <c r="A18" s="1">
        <v>13</v>
      </c>
      <c r="B18" s="2" t="str">
        <f>'Школьный  эт. олимп Форма 1 '!B19</f>
        <v>Немецкий язык</v>
      </c>
      <c r="C18" s="3" t="s">
        <v>78</v>
      </c>
    </row>
    <row r="19" spans="1:3" ht="15.75">
      <c r="A19" s="1">
        <v>14</v>
      </c>
      <c r="B19" s="2" t="str">
        <f>'Школьный  эт. олимп Форма 1 '!B20</f>
        <v>Обществознание</v>
      </c>
      <c r="C19" s="3"/>
    </row>
    <row r="20" spans="1:3" ht="33.75" customHeight="1">
      <c r="A20" s="1">
        <v>15</v>
      </c>
      <c r="B20" s="2" t="str">
        <f>'Школьный  эт. олимп Форма 1 '!B21</f>
        <v>Основы безопасности и жизнедеятельности</v>
      </c>
      <c r="C20" s="3"/>
    </row>
    <row r="21" spans="1:3" ht="15.75">
      <c r="A21" s="1">
        <v>16</v>
      </c>
      <c r="B21" s="2" t="str">
        <f>'Школьный  эт. олимп Форма 1 '!B22</f>
        <v>Право</v>
      </c>
      <c r="C21" s="4" t="s">
        <v>78</v>
      </c>
    </row>
    <row r="22" spans="1:3" ht="15.75">
      <c r="A22" s="1">
        <v>17</v>
      </c>
      <c r="B22" s="2" t="str">
        <f>'Школьный  эт. олимп Форма 1 '!B23</f>
        <v>Русский язык</v>
      </c>
      <c r="C22" s="4"/>
    </row>
    <row r="23" spans="1:3" ht="15.75">
      <c r="A23" s="1">
        <v>18</v>
      </c>
      <c r="B23" s="2" t="str">
        <f>'Школьный  эт. олимп Форма 1 '!B24</f>
        <v>Технология</v>
      </c>
      <c r="C23" s="4"/>
    </row>
    <row r="24" spans="1:3" ht="15.75">
      <c r="A24" s="1">
        <v>19</v>
      </c>
      <c r="B24" s="2" t="str">
        <f>'Школьный  эт. олимп Форма 1 '!B25</f>
        <v>Физика</v>
      </c>
      <c r="C24" s="4"/>
    </row>
    <row r="25" spans="1:3" ht="15.75">
      <c r="A25" s="1">
        <v>20</v>
      </c>
      <c r="B25" s="2" t="str">
        <f>'Школьный  эт. олимп Форма 1 '!B26</f>
        <v>Физическая культура</v>
      </c>
      <c r="C25" s="4"/>
    </row>
    <row r="26" spans="1:3" ht="15.75">
      <c r="A26" s="1">
        <v>21</v>
      </c>
      <c r="B26" s="2" t="str">
        <f>'Школьный  эт. олимп Форма 1 '!B27</f>
        <v>Французский язык</v>
      </c>
      <c r="C26" s="4" t="s">
        <v>79</v>
      </c>
    </row>
    <row r="27" spans="1:3" ht="15.75">
      <c r="A27" s="11">
        <v>22</v>
      </c>
      <c r="B27" s="10" t="str">
        <f>'Школьный  эт. олимп Форма 1 '!B28</f>
        <v>Химия</v>
      </c>
      <c r="C27" s="9"/>
    </row>
    <row r="28" spans="1:3" ht="15.75">
      <c r="A28" s="11">
        <v>23</v>
      </c>
      <c r="B28" s="10" t="str">
        <f>'Школьный  эт. олимп Форма 1 '!B29</f>
        <v>Экология</v>
      </c>
      <c r="C28" s="9" t="s">
        <v>78</v>
      </c>
    </row>
    <row r="29" spans="1:3" ht="15.75">
      <c r="A29" s="11">
        <v>24</v>
      </c>
      <c r="B29" s="10" t="str">
        <f>'Школьный  эт. олимп Форма 1 '!B30</f>
        <v>Экономика</v>
      </c>
      <c r="C29" s="9" t="s">
        <v>78</v>
      </c>
    </row>
  </sheetData>
  <mergeCells count="6">
    <mergeCell ref="F1:K1"/>
    <mergeCell ref="A2:C2"/>
    <mergeCell ref="A4:A5"/>
    <mergeCell ref="B4:B5"/>
    <mergeCell ref="C4:C5"/>
    <mergeCell ref="B3:C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A4" sqref="A4:H4"/>
    </sheetView>
  </sheetViews>
  <sheetFormatPr defaultRowHeight="12.75"/>
  <cols>
    <col min="1" max="1" width="4.42578125" customWidth="1"/>
    <col min="2" max="2" width="18.28515625" customWidth="1"/>
    <col min="3" max="3" width="12.7109375" customWidth="1"/>
    <col min="4" max="4" width="15.28515625" customWidth="1"/>
    <col min="5" max="5" width="15.42578125" customWidth="1"/>
    <col min="6" max="6" width="16.42578125" customWidth="1"/>
    <col min="7" max="7" width="13.7109375" customWidth="1"/>
    <col min="8" max="8" width="16.5703125" customWidth="1"/>
  </cols>
  <sheetData>
    <row r="1" spans="1:8" ht="15.75">
      <c r="A1" s="13"/>
      <c r="B1" s="13"/>
      <c r="C1" s="13"/>
      <c r="D1" s="13"/>
      <c r="E1" s="13"/>
      <c r="F1" s="45" t="s">
        <v>65</v>
      </c>
      <c r="G1" s="45"/>
      <c r="H1" s="45"/>
    </row>
    <row r="2" spans="1:8" ht="58.5" customHeight="1">
      <c r="A2" s="46" t="s">
        <v>48</v>
      </c>
      <c r="B2" s="46"/>
      <c r="C2" s="46"/>
      <c r="D2" s="46"/>
      <c r="E2" s="46"/>
      <c r="F2" s="46"/>
      <c r="G2" s="46"/>
      <c r="H2" s="46"/>
    </row>
    <row r="3" spans="1:8" ht="44.25" customHeight="1">
      <c r="A3" s="49" t="s">
        <v>66</v>
      </c>
      <c r="B3" s="49"/>
      <c r="C3" s="49"/>
      <c r="D3" s="49"/>
      <c r="E3" s="49"/>
      <c r="F3" s="49"/>
      <c r="G3" s="49"/>
      <c r="H3" s="49"/>
    </row>
    <row r="4" spans="1:8" ht="21.75" customHeight="1">
      <c r="A4" s="48" t="s">
        <v>83</v>
      </c>
      <c r="B4" s="48"/>
      <c r="C4" s="48"/>
      <c r="D4" s="48"/>
      <c r="E4" s="48"/>
      <c r="F4" s="48"/>
      <c r="G4" s="48"/>
      <c r="H4" s="48"/>
    </row>
    <row r="5" spans="1:8" ht="32.25" customHeight="1">
      <c r="A5" s="52" t="s">
        <v>58</v>
      </c>
      <c r="B5" s="54" t="s">
        <v>67</v>
      </c>
      <c r="C5" s="56" t="s">
        <v>68</v>
      </c>
      <c r="D5" s="83"/>
      <c r="E5" s="56" t="s">
        <v>69</v>
      </c>
      <c r="F5" s="83"/>
      <c r="G5" s="56" t="s">
        <v>70</v>
      </c>
      <c r="H5" s="83"/>
    </row>
    <row r="6" spans="1:8" ht="15.75">
      <c r="A6" s="84"/>
      <c r="B6" s="84"/>
      <c r="C6" s="12" t="s">
        <v>71</v>
      </c>
      <c r="D6" s="12" t="s">
        <v>72</v>
      </c>
      <c r="E6" s="12" t="s">
        <v>71</v>
      </c>
      <c r="F6" s="12" t="s">
        <v>72</v>
      </c>
      <c r="G6" s="12" t="s">
        <v>71</v>
      </c>
      <c r="H6" s="12" t="s">
        <v>72</v>
      </c>
    </row>
    <row r="7" spans="1:8" ht="15.75" customHeight="1">
      <c r="A7" s="1">
        <v>1</v>
      </c>
      <c r="B7" s="2" t="s">
        <v>9</v>
      </c>
      <c r="C7" s="4">
        <v>27</v>
      </c>
      <c r="D7" s="3">
        <v>1</v>
      </c>
      <c r="E7" s="14">
        <v>1</v>
      </c>
      <c r="F7" s="14">
        <v>0</v>
      </c>
      <c r="G7" s="14">
        <v>2</v>
      </c>
      <c r="H7" s="14">
        <v>0</v>
      </c>
    </row>
    <row r="8" spans="1:8" ht="16.5" customHeight="1">
      <c r="A8" s="1">
        <v>2</v>
      </c>
      <c r="B8" s="2" t="s">
        <v>11</v>
      </c>
      <c r="C8" s="4">
        <v>24</v>
      </c>
      <c r="D8" s="3">
        <v>1</v>
      </c>
      <c r="E8" s="14">
        <v>1</v>
      </c>
      <c r="F8" s="14">
        <v>0</v>
      </c>
      <c r="G8" s="14">
        <v>1</v>
      </c>
      <c r="H8" s="14">
        <v>0</v>
      </c>
    </row>
  </sheetData>
  <mergeCells count="9">
    <mergeCell ref="F1:H1"/>
    <mergeCell ref="A2:H2"/>
    <mergeCell ref="A3:H3"/>
    <mergeCell ref="A4:H4"/>
    <mergeCell ref="G5:H5"/>
    <mergeCell ref="B5:B6"/>
    <mergeCell ref="A5:A6"/>
    <mergeCell ref="C5:D5"/>
    <mergeCell ref="E5:F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8"/>
  <sheetViews>
    <sheetView tabSelected="1" workbookViewId="0">
      <selection activeCell="A4" sqref="A4:AA4"/>
    </sheetView>
  </sheetViews>
  <sheetFormatPr defaultRowHeight="12.75"/>
  <cols>
    <col min="1" max="1" width="4.140625" customWidth="1"/>
    <col min="2" max="2" width="23.85546875" customWidth="1"/>
    <col min="3" max="3" width="7.140625" customWidth="1"/>
    <col min="4" max="4" width="6.85546875" customWidth="1"/>
    <col min="5" max="5" width="7.42578125" customWidth="1"/>
    <col min="6" max="6" width="7" customWidth="1"/>
    <col min="7" max="7" width="7.42578125" customWidth="1"/>
    <col min="8" max="8" width="7.28515625" customWidth="1"/>
    <col min="9" max="9" width="6.42578125" customWidth="1"/>
    <col min="10" max="10" width="7.140625" customWidth="1"/>
    <col min="11" max="11" width="7.42578125" customWidth="1"/>
    <col min="12" max="12" width="6.85546875" customWidth="1"/>
    <col min="13" max="13" width="6.7109375" customWidth="1"/>
    <col min="14" max="14" width="7.28515625" customWidth="1"/>
    <col min="15" max="15" width="6.85546875" customWidth="1"/>
    <col min="16" max="16" width="7.140625" customWidth="1"/>
    <col min="17" max="17" width="7" customWidth="1"/>
    <col min="18" max="18" width="6.85546875" customWidth="1"/>
    <col min="19" max="19" width="6.140625" customWidth="1"/>
    <col min="20" max="20" width="6.7109375" customWidth="1"/>
    <col min="21" max="21" width="5.85546875" customWidth="1"/>
    <col min="22" max="22" width="6.5703125" customWidth="1"/>
    <col min="23" max="23" width="7.42578125" customWidth="1"/>
    <col min="24" max="24" width="6.7109375" customWidth="1"/>
    <col min="25" max="25" width="6.42578125" customWidth="1"/>
    <col min="26" max="26" width="6.7109375" customWidth="1"/>
    <col min="27" max="27" width="8.7109375" customWidth="1"/>
  </cols>
  <sheetData>
    <row r="1" spans="1:27" ht="14.25">
      <c r="AA1" s="37" t="s">
        <v>73</v>
      </c>
    </row>
    <row r="2" spans="1:27" ht="57.75" customHeight="1">
      <c r="A2" s="85" t="str">
        <f>'Школьный  эт. олимп Форма 1 '!$A$2</f>
        <v>Внимание данная справка в формате Excel  направляется 
по электронному адресу: olimp_iro@mail.ru   
до 11.11.2019 года в ИРО Ищенко Марии Владимировне
р.т. 8(343) 257-36-58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1:27" ht="22.5" customHeight="1">
      <c r="A3" s="89" t="s">
        <v>77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1"/>
    </row>
    <row r="4" spans="1:27" ht="15" customHeight="1">
      <c r="A4" s="86" t="s">
        <v>84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8"/>
    </row>
    <row r="5" spans="1:27" ht="139.5" customHeight="1">
      <c r="A5" s="38" t="s">
        <v>58</v>
      </c>
      <c r="B5" s="39" t="s">
        <v>74</v>
      </c>
      <c r="C5" s="40" t="s">
        <v>2</v>
      </c>
      <c r="D5" s="40" t="s">
        <v>39</v>
      </c>
      <c r="E5" s="40" t="s">
        <v>8</v>
      </c>
      <c r="F5" s="40" t="s">
        <v>3</v>
      </c>
      <c r="G5" s="40" t="s">
        <v>53</v>
      </c>
      <c r="H5" s="40" t="s">
        <v>17</v>
      </c>
      <c r="I5" s="40" t="s">
        <v>0</v>
      </c>
      <c r="J5" s="40" t="s">
        <v>54</v>
      </c>
      <c r="K5" s="40" t="s">
        <v>55</v>
      </c>
      <c r="L5" s="40" t="s">
        <v>56</v>
      </c>
      <c r="M5" s="40" t="s">
        <v>5</v>
      </c>
      <c r="N5" s="40" t="s">
        <v>9</v>
      </c>
      <c r="O5" s="40" t="s">
        <v>7</v>
      </c>
      <c r="P5" s="40" t="s">
        <v>4</v>
      </c>
      <c r="Q5" s="40" t="s">
        <v>75</v>
      </c>
      <c r="R5" s="40" t="s">
        <v>10</v>
      </c>
      <c r="S5" s="40" t="s">
        <v>11</v>
      </c>
      <c r="T5" s="40" t="s">
        <v>6</v>
      </c>
      <c r="U5" s="40" t="s">
        <v>13</v>
      </c>
      <c r="V5" s="40" t="s">
        <v>16</v>
      </c>
      <c r="W5" s="40" t="s">
        <v>12</v>
      </c>
      <c r="X5" s="40" t="s">
        <v>14</v>
      </c>
      <c r="Y5" s="40" t="s">
        <v>1</v>
      </c>
      <c r="Z5" s="40" t="s">
        <v>15</v>
      </c>
      <c r="AA5" s="40" t="s">
        <v>26</v>
      </c>
    </row>
    <row r="6" spans="1:27">
      <c r="A6" s="41">
        <v>1</v>
      </c>
      <c r="B6" s="41" t="s">
        <v>80</v>
      </c>
      <c r="C6" s="41">
        <v>12</v>
      </c>
      <c r="D6" s="41">
        <v>0</v>
      </c>
      <c r="E6" s="41">
        <v>28</v>
      </c>
      <c r="F6" s="41">
        <v>10</v>
      </c>
      <c r="G6" s="41">
        <v>0</v>
      </c>
      <c r="H6" s="41">
        <v>5</v>
      </c>
      <c r="I6" s="41">
        <v>15</v>
      </c>
      <c r="J6" s="41">
        <v>0</v>
      </c>
      <c r="K6" s="41">
        <v>0</v>
      </c>
      <c r="L6" s="41">
        <v>0</v>
      </c>
      <c r="M6" s="41">
        <v>17</v>
      </c>
      <c r="N6" s="41">
        <v>22</v>
      </c>
      <c r="O6" s="41">
        <v>0</v>
      </c>
      <c r="P6" s="41">
        <v>25</v>
      </c>
      <c r="Q6" s="41">
        <v>22</v>
      </c>
      <c r="R6" s="41">
        <v>0</v>
      </c>
      <c r="S6" s="41">
        <v>34</v>
      </c>
      <c r="T6" s="41">
        <v>2</v>
      </c>
      <c r="U6" s="41">
        <v>21</v>
      </c>
      <c r="V6" s="41">
        <v>14</v>
      </c>
      <c r="W6" s="41">
        <v>0</v>
      </c>
      <c r="X6" s="41">
        <v>12</v>
      </c>
      <c r="Y6" s="41">
        <v>0</v>
      </c>
      <c r="Z6" s="41">
        <v>0</v>
      </c>
      <c r="AA6" s="41">
        <f>SUM(C6:Z6)</f>
        <v>239</v>
      </c>
    </row>
    <row r="7" spans="1:27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>
        <f>SUM(C7:Z7)</f>
        <v>0</v>
      </c>
    </row>
    <row r="8" spans="1:27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>
        <f>SUM(C8:Z8)</f>
        <v>0</v>
      </c>
    </row>
    <row r="9" spans="1:27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>
        <f>SUM(C9:Z9)</f>
        <v>0</v>
      </c>
    </row>
    <row r="10" spans="1:27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</row>
    <row r="11" spans="1:27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</row>
    <row r="12" spans="1:27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27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</row>
    <row r="14" spans="1:27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</row>
    <row r="15" spans="1:27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</row>
    <row r="16" spans="1:27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</row>
    <row r="17" spans="1:27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</row>
    <row r="18" spans="1:27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</row>
    <row r="19" spans="1:27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</row>
    <row r="20" spans="1:27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</row>
    <row r="21" spans="1:27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</row>
    <row r="22" spans="1:27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</row>
    <row r="23" spans="1:27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</row>
    <row r="24" spans="1:27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</row>
    <row r="25" spans="1:27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</row>
    <row r="27" spans="1:27" ht="15">
      <c r="A27" s="42"/>
      <c r="B27" s="42" t="s">
        <v>76</v>
      </c>
      <c r="C27" s="42"/>
      <c r="D27" s="42"/>
      <c r="E27" s="42"/>
      <c r="F27" s="42"/>
      <c r="G27" s="42"/>
      <c r="H27" s="42"/>
      <c r="I27" s="42"/>
      <c r="J27" s="42"/>
    </row>
    <row r="28" spans="1:27" ht="15">
      <c r="A28" s="42"/>
      <c r="B28" s="42"/>
      <c r="C28" s="42"/>
      <c r="D28" s="42"/>
      <c r="E28" s="42"/>
      <c r="F28" s="42"/>
      <c r="G28" s="42"/>
      <c r="H28" s="42"/>
      <c r="I28" s="42"/>
      <c r="J28" s="42"/>
    </row>
  </sheetData>
  <mergeCells count="3">
    <mergeCell ref="A2:AA2"/>
    <mergeCell ref="A4:AA4"/>
    <mergeCell ref="A3:A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Школьный  эт. олимп Форма 1 </vt:lpstr>
      <vt:lpstr>Форма 2</vt:lpstr>
      <vt:lpstr>Форма 3</vt:lpstr>
      <vt:lpstr>Форма 4</vt:lpstr>
      <vt:lpstr>Форма 5</vt:lpstr>
      <vt:lpstr>форма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 Викторовна</cp:lastModifiedBy>
  <cp:lastPrinted>2019-10-30T11:53:31Z</cp:lastPrinted>
  <dcterms:created xsi:type="dcterms:W3CDTF">1996-10-08T23:32:33Z</dcterms:created>
  <dcterms:modified xsi:type="dcterms:W3CDTF">2020-01-09T08:47:23Z</dcterms:modified>
</cp:coreProperties>
</file>